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总的分类汇总表"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<sst xmlns="http://schemas.openxmlformats.org/spreadsheetml/2006/main" count="51" uniqueCount="50">
  <si>
    <r>
      <rPr>
        <b/>
        <sz val="18"/>
        <color theme="1"/>
        <rFont val="宋体"/>
        <charset val="134"/>
      </rPr>
      <t>岳阳县</t>
    </r>
    <r>
      <rPr>
        <b/>
        <sz val="18"/>
        <color theme="1"/>
        <rFont val="Times New Roman"/>
        <charset val="134"/>
      </rPr>
      <t>2025</t>
    </r>
    <r>
      <rPr>
        <b/>
        <sz val="18"/>
        <color theme="1"/>
        <rFont val="宋体"/>
        <charset val="134"/>
      </rPr>
      <t>年度巩固拓展脱贫攻坚成果和乡村振兴项目库入库项目申报分类汇总表</t>
    </r>
  </si>
  <si>
    <t>单位（盖章）：</t>
  </si>
  <si>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</si>
  <si>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</si>
  <si>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</si>
  <si>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</si>
  <si>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</si>
  <si>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</si>
  <si>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</si>
  <si>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</si>
  <si>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</si>
  <si>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</si>
  <si>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</si>
  <si>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</si>
  <si>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</si>
  <si>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</si>
  <si>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</si>
  <si>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</si>
  <si>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</si>
  <si>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r>
      <rPr>
        <b/>
        <sz val="10.5"/>
        <color theme="1"/>
        <rFont val="宋体"/>
        <charset val="134"/>
      </rPr>
      <t>总</t>
    </r>
    <r>
      <rPr>
        <b/>
        <sz val="10.5"/>
        <color theme="1"/>
        <rFont val="Times New Roman"/>
        <charset val="134"/>
      </rPr>
      <t xml:space="preserve">  </t>
    </r>
    <r>
      <rPr>
        <b/>
        <sz val="10.5"/>
        <color theme="1"/>
        <rFont val="宋体"/>
        <charset val="134"/>
      </rPr>
      <t>计</t>
    </r>
  </si>
  <si>
    <t>一、产业发展</t>
  </si>
  <si>
    <r>
      <rPr>
        <sz val="10.5"/>
        <color theme="1"/>
        <rFont val="Times New Roman"/>
        <charset val="134"/>
      </rPr>
      <t>1.</t>
    </r>
    <r>
      <rPr>
        <sz val="10.5"/>
        <color theme="1"/>
        <rFont val="仿宋_GB2312"/>
        <charset val="134"/>
      </rPr>
      <t>生产项目</t>
    </r>
  </si>
  <si>
    <r>
      <rPr>
        <sz val="10.5"/>
        <color theme="1"/>
        <rFont val="Times New Roman"/>
        <charset val="134"/>
      </rPr>
      <t>2.</t>
    </r>
    <r>
      <rPr>
        <sz val="10.5"/>
        <color theme="1"/>
        <rFont val="仿宋_GB2312"/>
        <charset val="134"/>
      </rPr>
      <t>加工流通项目</t>
    </r>
  </si>
  <si>
    <r>
      <rPr>
        <sz val="10.5"/>
        <color theme="1"/>
        <rFont val="Times New Roman"/>
        <charset val="134"/>
      </rPr>
      <t>3.</t>
    </r>
    <r>
      <rPr>
        <sz val="10.5"/>
        <color theme="1"/>
        <rFont val="仿宋_GB2312"/>
        <charset val="134"/>
      </rPr>
      <t>配套设施项目</t>
    </r>
  </si>
  <si>
    <r>
      <rPr>
        <sz val="10.5"/>
        <color theme="1"/>
        <rFont val="Times New Roman"/>
        <charset val="134"/>
      </rPr>
      <t>4.</t>
    </r>
    <r>
      <rPr>
        <sz val="10.5"/>
        <color theme="1"/>
        <rFont val="仿宋_GB2312"/>
        <charset val="134"/>
      </rPr>
      <t>产业服务支撑项目</t>
    </r>
  </si>
  <si>
    <r>
      <rPr>
        <sz val="10.5"/>
        <color theme="1"/>
        <rFont val="Times New Roman"/>
        <charset val="134"/>
      </rPr>
      <t>5.</t>
    </r>
    <r>
      <rPr>
        <sz val="10.5"/>
        <color theme="1"/>
        <rFont val="仿宋_GB2312"/>
        <charset val="134"/>
      </rPr>
      <t>金融保险配套项目</t>
    </r>
  </si>
  <si>
    <t>二、就业项目</t>
  </si>
  <si>
    <r>
      <rPr>
        <sz val="10.5"/>
        <color theme="1"/>
        <rFont val="Times New Roman"/>
        <charset val="134"/>
      </rPr>
      <t>1.</t>
    </r>
    <r>
      <rPr>
        <sz val="10.5"/>
        <color theme="1"/>
        <rFont val="仿宋_GB2312"/>
        <charset val="134"/>
      </rPr>
      <t>务工补助</t>
    </r>
  </si>
  <si>
    <r>
      <rPr>
        <sz val="10.5"/>
        <color theme="1"/>
        <rFont val="Times New Roman"/>
        <charset val="134"/>
      </rPr>
      <t>2.</t>
    </r>
    <r>
      <rPr>
        <sz val="10.5"/>
        <color theme="1"/>
        <rFont val="仿宋_GB2312"/>
        <charset val="134"/>
      </rPr>
      <t>就业</t>
    </r>
  </si>
  <si>
    <r>
      <rPr>
        <sz val="10.5"/>
        <color theme="1"/>
        <rFont val="Times New Roman"/>
        <charset val="134"/>
      </rPr>
      <t>3.</t>
    </r>
    <r>
      <rPr>
        <sz val="10.5"/>
        <color theme="1"/>
        <rFont val="仿宋_GB2312"/>
        <charset val="134"/>
      </rPr>
      <t>创业</t>
    </r>
  </si>
  <si>
    <r>
      <rPr>
        <sz val="10.5"/>
        <color theme="1"/>
        <rFont val="Times New Roman"/>
        <charset val="134"/>
      </rPr>
      <t>4.</t>
    </r>
    <r>
      <rPr>
        <sz val="10.5"/>
        <color theme="1"/>
        <rFont val="仿宋_GB2312"/>
        <charset val="134"/>
      </rPr>
      <t>乡村工匠</t>
    </r>
  </si>
  <si>
    <r>
      <rPr>
        <sz val="10.5"/>
        <color theme="1"/>
        <rFont val="Times New Roman"/>
        <charset val="134"/>
      </rPr>
      <t>5.</t>
    </r>
    <r>
      <rPr>
        <sz val="10.5"/>
        <color theme="1"/>
        <rFont val="仿宋_GB2312"/>
        <charset val="134"/>
      </rPr>
      <t>公益性岗位</t>
    </r>
  </si>
  <si>
    <r>
      <rPr>
        <b/>
        <sz val="10.5"/>
        <color theme="1"/>
        <rFont val="Times New Roman"/>
        <charset val="134"/>
      </rPr>
      <t>三、乡村建设行</t>
    </r>
    <r>
      <rPr>
        <b/>
        <sz val="10.5"/>
        <color theme="1"/>
        <rFont val="Times New Roman"/>
        <charset val="134"/>
      </rPr>
      <t>动</t>
    </r>
  </si>
  <si>
    <r>
      <rPr>
        <sz val="10.5"/>
        <color theme="1"/>
        <rFont val="Times New Roman"/>
        <charset val="134"/>
      </rPr>
      <t>1.</t>
    </r>
    <r>
      <rPr>
        <sz val="10.5"/>
        <color theme="1"/>
        <rFont val="仿宋_GB2312"/>
        <charset val="134"/>
      </rPr>
      <t>农村基础设施</t>
    </r>
  </si>
  <si>
    <r>
      <rPr>
        <sz val="10.5"/>
        <color theme="1"/>
        <rFont val="Times New Roman"/>
        <charset val="134"/>
      </rPr>
      <t>2.</t>
    </r>
    <r>
      <rPr>
        <sz val="10.5"/>
        <color theme="1"/>
        <rFont val="仿宋_GB2312"/>
        <charset val="134"/>
      </rPr>
      <t>人居环境整治</t>
    </r>
  </si>
  <si>
    <r>
      <rPr>
        <sz val="10.5"/>
        <color theme="1"/>
        <rFont val="Times New Roman"/>
        <charset val="134"/>
      </rPr>
      <t>3.</t>
    </r>
    <r>
      <rPr>
        <sz val="10.5"/>
        <color theme="1"/>
        <rFont val="仿宋_GB2312"/>
        <charset val="134"/>
      </rPr>
      <t>农村公共服务</t>
    </r>
  </si>
  <si>
    <t>四、易地搬迁后扶</t>
  </si>
  <si>
    <t>五、巩固三保障成果</t>
  </si>
  <si>
    <r>
      <rPr>
        <sz val="10.5"/>
        <color theme="1"/>
        <rFont val="Times New Roman"/>
        <charset val="134"/>
      </rPr>
      <t>1.</t>
    </r>
    <r>
      <rPr>
        <sz val="10.5"/>
        <color theme="1"/>
        <rFont val="仿宋_GB2312"/>
        <charset val="134"/>
      </rPr>
      <t>住房</t>
    </r>
  </si>
  <si>
    <r>
      <rPr>
        <sz val="10.5"/>
        <color theme="1"/>
        <rFont val="Times New Roman"/>
        <charset val="134"/>
      </rPr>
      <t>2.</t>
    </r>
    <r>
      <rPr>
        <sz val="10.5"/>
        <color theme="1"/>
        <rFont val="仿宋_GB2312"/>
        <charset val="134"/>
      </rPr>
      <t>教育</t>
    </r>
  </si>
  <si>
    <r>
      <rPr>
        <sz val="10.5"/>
        <color theme="1"/>
        <rFont val="Times New Roman"/>
        <charset val="134"/>
      </rPr>
      <t>3.</t>
    </r>
    <r>
      <rPr>
        <sz val="10.5"/>
        <color theme="1"/>
        <rFont val="仿宋_GB2312"/>
        <charset val="134"/>
      </rPr>
      <t>健康</t>
    </r>
  </si>
  <si>
    <r>
      <rPr>
        <sz val="10.5"/>
        <color theme="1"/>
        <rFont val="Times New Roman"/>
        <charset val="134"/>
      </rPr>
      <t>4.</t>
    </r>
    <r>
      <rPr>
        <sz val="10.5"/>
        <color theme="1"/>
        <rFont val="仿宋_GB2312"/>
        <charset val="134"/>
      </rPr>
      <t>综合保障</t>
    </r>
  </si>
  <si>
    <t>六、乡村治理和精神文明建设</t>
  </si>
  <si>
    <r>
      <rPr>
        <sz val="10.5"/>
        <color theme="1"/>
        <rFont val="Times New Roman"/>
        <charset val="134"/>
      </rPr>
      <t>1.</t>
    </r>
    <r>
      <rPr>
        <sz val="10.5"/>
        <color theme="1"/>
        <rFont val="仿宋_GB2312"/>
        <charset val="134"/>
      </rPr>
      <t>乡村治理</t>
    </r>
  </si>
  <si>
    <r>
      <rPr>
        <sz val="10.5"/>
        <color theme="1"/>
        <rFont val="Times New Roman"/>
        <charset val="134"/>
      </rPr>
      <t>2.</t>
    </r>
    <r>
      <rPr>
        <sz val="10.5"/>
        <color theme="1"/>
        <rFont val="仿宋_GB2312"/>
        <charset val="134"/>
      </rPr>
      <t>农村精神文明建设</t>
    </r>
  </si>
  <si>
    <t>七、项目管理费</t>
  </si>
  <si>
    <t>八、其他</t>
  </si>
  <si>
    <r>
      <rPr>
        <sz val="10.5"/>
        <color theme="1"/>
        <rFont val="Times New Roman"/>
        <charset val="134"/>
      </rPr>
      <t>1.</t>
    </r>
    <r>
      <rPr>
        <sz val="10.5"/>
        <color theme="1"/>
        <rFont val="仿宋_GB2312"/>
        <charset val="134"/>
      </rPr>
      <t>少数民族特色村寨建设项</t>
    </r>
  </si>
  <si>
    <r>
      <rPr>
        <sz val="10.5"/>
        <color theme="1"/>
        <rFont val="Times New Roman"/>
        <charset val="134"/>
      </rPr>
      <t>2.</t>
    </r>
    <r>
      <rPr>
        <sz val="10.5"/>
        <color theme="1"/>
        <rFont val="仿宋_GB2312"/>
        <charset val="134"/>
      </rPr>
      <t>困难群众饮用低氟茶</t>
    </r>
  </si>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</sst>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8"/>
      <color theme="1"/>
      <name val="宋体"/>
      <charset val="134"/>
    </font>
    <font>
      <b/>
      <sz val="18"/>
      <color theme="1"/>
      <name val="Times New Roman"/>
      <charset val="134"/>
    </font>
    <font>
      <sz val="10.5"/>
      <color theme="1"/>
      <name val="Times New Roman"/>
      <charset val="134"/>
    </font>
    <font>
      <sz val="10.5"/>
      <color theme="1"/>
      <name val="宋体"/>
      <charset val="134"/>
    </font>
    <font>
      <b/>
      <sz val="10.5"/>
      <color theme="1"/>
      <name val="宋体"/>
      <charset val="134"/>
    </font>
    <font>
      <b/>
      <sz val="10.5"/>
      <color theme="1"/>
      <name val="Times New Roman"/>
      <charset val="134"/>
    </font>
    <font>
      <sz val="11"/>
      <color theme="1"/>
      <name val="宋体"/>
      <charset val="134"/>
    </font>
    <font>
      <sz val="10"/>
      <name val="宋体"/>
      <charset val="134"/>
    </font>
    <font>
      <sz val="9"/>
      <color theme="1"/>
      <name val="宋体"/>
      <charset val="134"/>
    </font>
    <font>
      <b/>
      <sz val="11"/>
      <color theme="1"/>
      <name val="宋体"/>
      <charset val="134"/>
    </font>
    <font>
      <sz val="11"/>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4">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justify" vertical="top" wrapText="1"/>
    </xf>
    <xf numFmtId="0" fontId="12" fillId="0" borderId="1" xfId="0" applyFont="1" applyFill="1" applyBorder="1" applyAlignment="1">
      <alignment horizontal="center" vertical="center"/>
    </xf>
    <xf numFmtId="0" fontId="6" fillId="0" borderId="1" xfId="0" applyFont="1" applyFill="1" applyBorder="1" applyAlignment="1">
      <alignment horizontal="center" vertical="top" wrapText="1"/>
    </xf>
    <xf numFmtId="0" fontId="0" fillId="0" borderId="0" xfId="0" applyFill="1" applyAlignment="1">
      <alignment horizontal="right" vertical="center"/>
    </xf>
    <xf numFmtId="0" fontId="6" fillId="0" borderId="1" xfId="0" applyFont="1" applyFill="1" applyBorder="1" applyAlignment="1">
      <alignment horizontal="center" vertical="center" wrapText="1"/>
    </xf>
    <xf numFmtId="0" fontId="0" fillId="0"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S5" sqref="S5"/>
    </sheetView>
  </sheetViews>
  <sheetFormatPr defaultColWidth="9" defaultRowHeight="13.5"/>
  <cols>
    <col min="1" max="1" width="6.5" style="1" customWidth="1"/>
    <col min="2" max="2" width="25.3833333333333" style="1" customWidth="1"/>
    <col min="3" max="3" width="9" style="1"/>
    <col min="4" max="5" width="9.66666666666667" style="1"/>
    <col min="6" max="6" width="9.44166666666667" style="1"/>
    <col min="7" max="12" width="9" style="1"/>
    <col min="13" max="13" width="6.38333333333333" style="1" customWidth="1"/>
    <col min="14" max="16384" width="9" style="1"/>
  </cols>
  <sheetData>
    <row r="1" ht="42" customHeight="1" spans="1:13">
      <c r="A1" s="2" t="s">
        <v>0</v>
      </c>
      <c r="B1" s="3"/>
      <c r="C1" s="3"/>
      <c r="D1" s="3"/>
      <c r="E1" s="3"/>
      <c r="F1" s="3"/>
      <c r="G1" s="3"/>
      <c r="H1" s="3"/>
      <c r="I1" s="3"/>
      <c r="J1" s="3"/>
      <c r="K1" s="3"/>
      <c r="L1" s="3"/>
      <c r="M1" s="3"/>
    </row>
    <row r="2" s="1" customFormat="1" ht="22" customHeight="1" spans="1:13">
      <c r="A2" s="1" t="s">
        <v>1</v>
      </c>
      <c r="L2" s="21" t="s">
        <v>2</v>
      </c>
      <c r="M2" s="21"/>
    </row>
    <row r="3" ht="15" customHeight="1" spans="1:13">
      <c r="A3" s="4" t="s">
        <v>3</v>
      </c>
      <c r="B3" s="5" t="s">
        <v>4</v>
      </c>
      <c r="C3" s="6" t="s">
        <v>5</v>
      </c>
      <c r="D3" s="4" t="s">
        <v>6</v>
      </c>
      <c r="E3" s="4"/>
      <c r="F3" s="4"/>
      <c r="G3" s="4" t="s">
        <v>7</v>
      </c>
      <c r="H3" s="4"/>
      <c r="I3" s="4"/>
      <c r="J3" s="4"/>
      <c r="K3" s="4"/>
      <c r="L3" s="4"/>
      <c r="M3" s="4" t="s">
        <v>8</v>
      </c>
    </row>
    <row r="4" spans="1:13">
      <c r="A4" s="4"/>
      <c r="B4" s="4"/>
      <c r="C4" s="6"/>
      <c r="D4" s="7" t="s">
        <v>9</v>
      </c>
      <c r="E4" s="4" t="s">
        <v>10</v>
      </c>
      <c r="F4" s="4"/>
      <c r="G4" s="6" t="s">
        <v>11</v>
      </c>
      <c r="H4" s="6" t="s">
        <v>12</v>
      </c>
      <c r="I4" s="6" t="s">
        <v>13</v>
      </c>
      <c r="J4" s="4" t="s">
        <v>10</v>
      </c>
      <c r="K4" s="4"/>
      <c r="L4" s="4"/>
      <c r="M4" s="4"/>
    </row>
    <row r="5" ht="76.5" spans="1:13">
      <c r="A5" s="4"/>
      <c r="B5" s="4"/>
      <c r="C5" s="6"/>
      <c r="D5" s="6"/>
      <c r="E5" s="7" t="s">
        <v>14</v>
      </c>
      <c r="F5" s="7" t="s">
        <v>15</v>
      </c>
      <c r="G5" s="6"/>
      <c r="H5" s="6"/>
      <c r="I5" s="6"/>
      <c r="J5" s="6" t="s">
        <v>16</v>
      </c>
      <c r="K5" s="6" t="s">
        <v>17</v>
      </c>
      <c r="L5" s="6" t="s">
        <v>18</v>
      </c>
      <c r="M5" s="4"/>
    </row>
    <row r="6" ht="25" customHeight="1" spans="1:13">
      <c r="A6" s="4"/>
      <c r="B6" s="8" t="s">
        <v>19</v>
      </c>
      <c r="C6" s="9">
        <f t="shared" ref="C6:L6" si="0">SUM(C7,C13,C19,C23,C24,C29,C32,C33)</f>
        <v>398</v>
      </c>
      <c r="D6" s="9">
        <f t="shared" si="0"/>
        <v>20446.96</v>
      </c>
      <c r="E6" s="9">
        <f t="shared" si="0"/>
        <v>13898.05</v>
      </c>
      <c r="F6" s="9">
        <f t="shared" si="0"/>
        <v>6548.91</v>
      </c>
      <c r="G6" s="9">
        <f t="shared" si="0"/>
        <v>1233</v>
      </c>
      <c r="H6" s="9">
        <f t="shared" si="0"/>
        <v>130291</v>
      </c>
      <c r="I6" s="9">
        <f t="shared" si="0"/>
        <v>401161</v>
      </c>
      <c r="J6" s="9">
        <f t="shared" si="0"/>
        <v>582</v>
      </c>
      <c r="K6" s="9">
        <f t="shared" si="0"/>
        <v>17770</v>
      </c>
      <c r="L6" s="9">
        <f t="shared" si="0"/>
        <v>43987</v>
      </c>
      <c r="M6" s="9"/>
    </row>
    <row r="7" ht="25" customHeight="1" spans="1:13">
      <c r="A7" s="4"/>
      <c r="B7" s="10" t="s">
        <v>20</v>
      </c>
      <c r="C7" s="9">
        <f t="shared" ref="C7:L7" si="1">C8+C9+C10+C11+C12</f>
        <v>259</v>
      </c>
      <c r="D7" s="9">
        <f t="shared" si="1"/>
        <v>12471.14</v>
      </c>
      <c r="E7" s="9">
        <f t="shared" si="1"/>
        <v>8728.55</v>
      </c>
      <c r="F7" s="9">
        <v>3742.59</v>
      </c>
      <c r="G7" s="9">
        <f t="shared" si="1"/>
        <v>506</v>
      </c>
      <c r="H7" s="9">
        <f t="shared" si="1"/>
        <v>93042</v>
      </c>
      <c r="I7" s="9">
        <f t="shared" si="1"/>
        <v>270196</v>
      </c>
      <c r="J7" s="9">
        <f t="shared" si="1"/>
        <v>275</v>
      </c>
      <c r="K7" s="9">
        <f t="shared" si="1"/>
        <v>9918</v>
      </c>
      <c r="L7" s="9">
        <f t="shared" si="1"/>
        <v>24083</v>
      </c>
      <c r="M7" s="22"/>
    </row>
    <row r="8" ht="25" customHeight="1" spans="1:13">
      <c r="A8" s="4"/>
      <c r="B8" s="11" t="s">
        <v>21</v>
      </c>
      <c r="C8" s="12">
        <v>117</v>
      </c>
      <c r="D8" s="12">
        <v>5064.85</v>
      </c>
      <c r="E8" s="12">
        <v>2958.25</v>
      </c>
      <c r="F8" s="12">
        <v>2106.6</v>
      </c>
      <c r="G8" s="12">
        <v>75</v>
      </c>
      <c r="H8" s="12">
        <v>48586</v>
      </c>
      <c r="I8" s="12">
        <v>171658</v>
      </c>
      <c r="J8" s="12">
        <v>83</v>
      </c>
      <c r="K8" s="12">
        <v>4623</v>
      </c>
      <c r="L8" s="12">
        <v>13639</v>
      </c>
      <c r="M8" s="22"/>
    </row>
    <row r="9" ht="25" customHeight="1" spans="1:13">
      <c r="A9" s="4"/>
      <c r="B9" s="11" t="s">
        <v>22</v>
      </c>
      <c r="C9" s="12">
        <v>13</v>
      </c>
      <c r="D9" s="12">
        <v>1740</v>
      </c>
      <c r="E9" s="12">
        <v>765</v>
      </c>
      <c r="F9" s="12">
        <v>975</v>
      </c>
      <c r="G9" s="12">
        <v>31</v>
      </c>
      <c r="H9" s="12">
        <v>3703</v>
      </c>
      <c r="I9" s="12">
        <v>12192</v>
      </c>
      <c r="J9" s="12">
        <v>25</v>
      </c>
      <c r="K9" s="12">
        <v>740</v>
      </c>
      <c r="L9" s="12">
        <v>2126</v>
      </c>
      <c r="M9" s="11"/>
    </row>
    <row r="10" ht="25" customHeight="1" spans="1:13">
      <c r="A10" s="4"/>
      <c r="B10" s="11" t="s">
        <v>23</v>
      </c>
      <c r="C10" s="12">
        <v>126</v>
      </c>
      <c r="D10" s="4">
        <v>5431.29</v>
      </c>
      <c r="E10" s="4">
        <v>4770.3</v>
      </c>
      <c r="F10" s="4">
        <v>660.99</v>
      </c>
      <c r="G10" s="13">
        <v>192</v>
      </c>
      <c r="H10" s="13">
        <v>39387</v>
      </c>
      <c r="I10" s="13">
        <v>84149</v>
      </c>
      <c r="J10" s="13">
        <v>105</v>
      </c>
      <c r="K10" s="13">
        <v>3239</v>
      </c>
      <c r="L10" s="13">
        <v>6331</v>
      </c>
      <c r="M10" s="11"/>
    </row>
    <row r="11" ht="25" customHeight="1" spans="1:13">
      <c r="A11" s="4"/>
      <c r="B11" s="11" t="s">
        <v>24</v>
      </c>
      <c r="C11" s="12">
        <v>2</v>
      </c>
      <c r="D11" s="14">
        <v>35</v>
      </c>
      <c r="E11" s="14">
        <v>35</v>
      </c>
      <c r="F11" s="14"/>
      <c r="G11" s="14">
        <v>16</v>
      </c>
      <c r="H11" s="14">
        <v>416</v>
      </c>
      <c r="I11" s="14">
        <v>1197</v>
      </c>
      <c r="J11" s="14">
        <v>16</v>
      </c>
      <c r="K11" s="14">
        <v>366</v>
      </c>
      <c r="L11" s="14">
        <v>987</v>
      </c>
      <c r="M11" s="11"/>
    </row>
    <row r="12" ht="25" customHeight="1" spans="1:13">
      <c r="A12" s="15"/>
      <c r="B12" s="11" t="s">
        <v>25</v>
      </c>
      <c r="C12" s="12">
        <v>1</v>
      </c>
      <c r="D12" s="12">
        <v>200</v>
      </c>
      <c r="E12" s="12">
        <v>200</v>
      </c>
      <c r="F12" s="12"/>
      <c r="G12" s="12">
        <v>192</v>
      </c>
      <c r="H12" s="13">
        <v>950</v>
      </c>
      <c r="I12" s="13">
        <v>1000</v>
      </c>
      <c r="J12" s="13">
        <v>46</v>
      </c>
      <c r="K12" s="13">
        <v>950</v>
      </c>
      <c r="L12" s="13">
        <v>1000</v>
      </c>
      <c r="M12" s="11"/>
    </row>
    <row r="13" ht="25" customHeight="1" spans="1:13">
      <c r="A13" s="15"/>
      <c r="B13" s="10" t="s">
        <v>26</v>
      </c>
      <c r="C13" s="16">
        <f t="shared" ref="C13:L13" si="2">C14+C15+C18</f>
        <v>22</v>
      </c>
      <c r="D13" s="16">
        <f t="shared" si="2"/>
        <v>716</v>
      </c>
      <c r="E13" s="16">
        <f t="shared" si="2"/>
        <v>710</v>
      </c>
      <c r="F13" s="16">
        <f t="shared" si="2"/>
        <v>6</v>
      </c>
      <c r="G13" s="16">
        <f t="shared" si="2"/>
        <v>419</v>
      </c>
      <c r="H13" s="16">
        <f t="shared" si="2"/>
        <v>5104</v>
      </c>
      <c r="I13" s="16">
        <f t="shared" si="2"/>
        <v>17556</v>
      </c>
      <c r="J13" s="16">
        <f t="shared" si="2"/>
        <v>187</v>
      </c>
      <c r="K13" s="16">
        <f t="shared" si="2"/>
        <v>4104</v>
      </c>
      <c r="L13" s="16">
        <f t="shared" si="2"/>
        <v>11491</v>
      </c>
      <c r="M13" s="11"/>
    </row>
    <row r="14" ht="25" customHeight="1" spans="1:13">
      <c r="A14" s="15"/>
      <c r="B14" s="11" t="s">
        <v>27</v>
      </c>
      <c r="C14" s="12">
        <v>10</v>
      </c>
      <c r="D14" s="12">
        <v>379</v>
      </c>
      <c r="E14" s="12">
        <v>373</v>
      </c>
      <c r="F14" s="17">
        <v>6</v>
      </c>
      <c r="G14" s="12">
        <v>278</v>
      </c>
      <c r="H14" s="12">
        <v>3597</v>
      </c>
      <c r="I14" s="12">
        <v>13352</v>
      </c>
      <c r="J14" s="12">
        <v>85</v>
      </c>
      <c r="K14" s="12">
        <v>3292</v>
      </c>
      <c r="L14" s="12">
        <v>9248</v>
      </c>
      <c r="M14" s="11"/>
    </row>
    <row r="15" ht="25" customHeight="1" spans="1:13">
      <c r="A15" s="15"/>
      <c r="B15" s="11" t="s">
        <v>28</v>
      </c>
      <c r="C15" s="12">
        <v>2</v>
      </c>
      <c r="D15" s="12">
        <v>80</v>
      </c>
      <c r="E15" s="12">
        <v>80</v>
      </c>
      <c r="F15" s="12"/>
      <c r="G15" s="12">
        <v>31</v>
      </c>
      <c r="H15" s="12">
        <v>158</v>
      </c>
      <c r="I15" s="12">
        <v>302</v>
      </c>
      <c r="J15" s="12">
        <v>39</v>
      </c>
      <c r="K15" s="12">
        <v>133</v>
      </c>
      <c r="L15" s="12">
        <v>232</v>
      </c>
      <c r="M15" s="11"/>
    </row>
    <row r="16" ht="25" customHeight="1" spans="1:13">
      <c r="A16" s="15"/>
      <c r="B16" s="11" t="s">
        <v>29</v>
      </c>
      <c r="C16" s="12"/>
      <c r="D16" s="12"/>
      <c r="E16" s="12"/>
      <c r="F16" s="12"/>
      <c r="G16" s="12"/>
      <c r="H16" s="12"/>
      <c r="I16" s="12"/>
      <c r="J16" s="12"/>
      <c r="K16" s="12"/>
      <c r="L16" s="12"/>
      <c r="M16" s="11"/>
    </row>
    <row r="17" ht="25" customHeight="1" spans="1:13">
      <c r="A17" s="15"/>
      <c r="B17" s="11" t="s">
        <v>30</v>
      </c>
      <c r="C17" s="12"/>
      <c r="D17" s="12"/>
      <c r="E17" s="12"/>
      <c r="F17" s="12"/>
      <c r="G17" s="12"/>
      <c r="H17" s="12"/>
      <c r="I17" s="12"/>
      <c r="J17" s="12"/>
      <c r="K17" s="12"/>
      <c r="L17" s="12"/>
      <c r="M17" s="11"/>
    </row>
    <row r="18" ht="25" customHeight="1" spans="1:13">
      <c r="A18" s="15"/>
      <c r="B18" s="11" t="s">
        <v>31</v>
      </c>
      <c r="C18" s="12">
        <v>10</v>
      </c>
      <c r="D18" s="12">
        <v>257</v>
      </c>
      <c r="E18" s="12">
        <v>257</v>
      </c>
      <c r="F18" s="12"/>
      <c r="G18" s="12">
        <v>110</v>
      </c>
      <c r="H18" s="12">
        <v>1349</v>
      </c>
      <c r="I18" s="12">
        <v>3902</v>
      </c>
      <c r="J18" s="12">
        <v>63</v>
      </c>
      <c r="K18" s="12">
        <v>679</v>
      </c>
      <c r="L18" s="12">
        <v>2011</v>
      </c>
      <c r="M18" s="11"/>
    </row>
    <row r="19" ht="25" customHeight="1" spans="1:13">
      <c r="A19" s="15"/>
      <c r="B19" s="10" t="s">
        <v>32</v>
      </c>
      <c r="C19" s="16">
        <f>C20+C21</f>
        <v>116</v>
      </c>
      <c r="D19" s="16">
        <f t="shared" ref="D19:L19" si="3">D20+D21</f>
        <v>7019.82</v>
      </c>
      <c r="E19" s="16">
        <f t="shared" si="3"/>
        <v>4219.5</v>
      </c>
      <c r="F19" s="16">
        <f t="shared" si="3"/>
        <v>2800.32</v>
      </c>
      <c r="G19" s="16">
        <f t="shared" si="3"/>
        <v>116</v>
      </c>
      <c r="H19" s="16">
        <f t="shared" si="3"/>
        <v>30645</v>
      </c>
      <c r="I19" s="16">
        <f t="shared" si="3"/>
        <v>111809</v>
      </c>
      <c r="J19" s="16">
        <f t="shared" si="3"/>
        <v>74</v>
      </c>
      <c r="K19" s="16">
        <f t="shared" si="3"/>
        <v>2248</v>
      </c>
      <c r="L19" s="16">
        <f t="shared" si="3"/>
        <v>6813</v>
      </c>
      <c r="M19" s="11"/>
    </row>
    <row r="20" ht="25" customHeight="1" spans="1:13">
      <c r="A20" s="18"/>
      <c r="B20" s="11" t="s">
        <v>33</v>
      </c>
      <c r="C20" s="12">
        <v>112</v>
      </c>
      <c r="D20" s="12">
        <v>6981.82</v>
      </c>
      <c r="E20" s="12">
        <v>4183</v>
      </c>
      <c r="F20" s="12">
        <f>D20-E20</f>
        <v>2798.82</v>
      </c>
      <c r="G20" s="12">
        <v>112</v>
      </c>
      <c r="H20" s="12">
        <v>29474</v>
      </c>
      <c r="I20" s="12">
        <v>107254</v>
      </c>
      <c r="J20" s="12">
        <v>70</v>
      </c>
      <c r="K20" s="12">
        <v>2229</v>
      </c>
      <c r="L20" s="12">
        <v>6766</v>
      </c>
      <c r="M20" s="18"/>
    </row>
    <row r="21" ht="25" customHeight="1" spans="1:13">
      <c r="A21" s="18"/>
      <c r="B21" s="11" t="s">
        <v>34</v>
      </c>
      <c r="C21" s="12">
        <v>4</v>
      </c>
      <c r="D21" s="19">
        <v>38</v>
      </c>
      <c r="E21" s="19">
        <v>36.5</v>
      </c>
      <c r="F21" s="19">
        <v>1.5</v>
      </c>
      <c r="G21" s="19">
        <v>4</v>
      </c>
      <c r="H21" s="19">
        <v>1171</v>
      </c>
      <c r="I21" s="19">
        <v>4555</v>
      </c>
      <c r="J21" s="19">
        <v>4</v>
      </c>
      <c r="K21" s="19">
        <v>19</v>
      </c>
      <c r="L21" s="19">
        <v>47</v>
      </c>
      <c r="M21" s="18"/>
    </row>
    <row r="22" ht="25" customHeight="1" spans="1:13">
      <c r="A22" s="18"/>
      <c r="B22" s="11" t="s">
        <v>35</v>
      </c>
      <c r="C22" s="12"/>
      <c r="D22" s="12"/>
      <c r="E22" s="12"/>
      <c r="F22" s="12"/>
      <c r="G22" s="12"/>
      <c r="H22" s="12"/>
      <c r="I22" s="12"/>
      <c r="J22" s="12"/>
      <c r="K22" s="12"/>
      <c r="L22" s="12"/>
      <c r="M22" s="18"/>
    </row>
    <row r="23" ht="25" customHeight="1" spans="1:13">
      <c r="A23" s="18"/>
      <c r="B23" s="10" t="s">
        <v>36</v>
      </c>
      <c r="C23" s="20"/>
      <c r="D23" s="20"/>
      <c r="E23" s="20"/>
      <c r="F23" s="20"/>
      <c r="G23" s="20"/>
      <c r="H23" s="20"/>
      <c r="I23" s="20"/>
      <c r="J23" s="20"/>
      <c r="K23" s="20"/>
      <c r="L23" s="20"/>
      <c r="M23" s="18"/>
    </row>
    <row r="24" ht="25" customHeight="1" spans="1:13">
      <c r="A24" s="18"/>
      <c r="B24" s="10" t="s">
        <v>37</v>
      </c>
      <c r="C24" s="16">
        <v>1</v>
      </c>
      <c r="D24" s="16">
        <v>240</v>
      </c>
      <c r="E24" s="16">
        <v>240</v>
      </c>
      <c r="F24" s="16"/>
      <c r="G24" s="16">
        <v>192</v>
      </c>
      <c r="H24" s="16">
        <v>1500</v>
      </c>
      <c r="I24" s="16">
        <v>1600</v>
      </c>
      <c r="J24" s="16">
        <v>46</v>
      </c>
      <c r="K24" s="16">
        <v>1500</v>
      </c>
      <c r="L24" s="16">
        <v>1600</v>
      </c>
      <c r="M24" s="18"/>
    </row>
    <row r="25" ht="25" customHeight="1" spans="1:13">
      <c r="A25" s="18"/>
      <c r="B25" s="11" t="s">
        <v>38</v>
      </c>
      <c r="C25" s="20"/>
      <c r="D25" s="20"/>
      <c r="E25" s="20"/>
      <c r="F25" s="20"/>
      <c r="G25" s="20"/>
      <c r="H25" s="20"/>
      <c r="I25" s="20"/>
      <c r="J25" s="20"/>
      <c r="K25" s="20"/>
      <c r="L25" s="20"/>
      <c r="M25" s="18"/>
    </row>
    <row r="26" ht="25" customHeight="1" spans="1:13">
      <c r="A26" s="18"/>
      <c r="B26" s="11" t="s">
        <v>39</v>
      </c>
      <c r="C26" s="12">
        <v>1</v>
      </c>
      <c r="D26" s="12">
        <v>240</v>
      </c>
      <c r="E26" s="12">
        <v>240</v>
      </c>
      <c r="F26" s="12"/>
      <c r="G26" s="12">
        <v>192</v>
      </c>
      <c r="H26" s="12">
        <v>1500</v>
      </c>
      <c r="I26" s="12">
        <v>1600</v>
      </c>
      <c r="J26" s="12">
        <v>46</v>
      </c>
      <c r="K26" s="12">
        <v>1500</v>
      </c>
      <c r="L26" s="12">
        <v>1600</v>
      </c>
      <c r="M26" s="18"/>
    </row>
    <row r="27" ht="25" customHeight="1" spans="1:13">
      <c r="A27" s="18"/>
      <c r="B27" s="11" t="s">
        <v>40</v>
      </c>
      <c r="C27" s="20"/>
      <c r="D27" s="20"/>
      <c r="E27" s="20"/>
      <c r="F27" s="20"/>
      <c r="G27" s="20"/>
      <c r="H27" s="20"/>
      <c r="I27" s="20"/>
      <c r="J27" s="20"/>
      <c r="K27" s="20"/>
      <c r="L27" s="20"/>
      <c r="M27" s="18"/>
    </row>
    <row r="28" ht="25" customHeight="1" spans="1:13">
      <c r="A28" s="18"/>
      <c r="B28" s="11" t="s">
        <v>41</v>
      </c>
      <c r="C28" s="20"/>
      <c r="D28" s="20"/>
      <c r="E28" s="20"/>
      <c r="F28" s="20"/>
      <c r="G28" s="20"/>
      <c r="H28" s="20"/>
      <c r="I28" s="20"/>
      <c r="J28" s="20"/>
      <c r="K28" s="20"/>
      <c r="L28" s="20"/>
      <c r="M28" s="18"/>
    </row>
    <row r="29" ht="25" customHeight="1" spans="1:13">
      <c r="A29" s="18"/>
      <c r="B29" s="10" t="s">
        <v>42</v>
      </c>
      <c r="C29" s="20"/>
      <c r="D29" s="20"/>
      <c r="E29" s="20"/>
      <c r="F29" s="20"/>
      <c r="G29" s="20"/>
      <c r="H29" s="20"/>
      <c r="I29" s="20"/>
      <c r="J29" s="20"/>
      <c r="K29" s="20"/>
      <c r="L29" s="20"/>
      <c r="M29" s="18"/>
    </row>
    <row r="30" ht="25" customHeight="1" spans="1:13">
      <c r="A30" s="18"/>
      <c r="B30" s="11" t="s">
        <v>43</v>
      </c>
      <c r="C30" s="20"/>
      <c r="D30" s="20"/>
      <c r="E30" s="20"/>
      <c r="F30" s="20"/>
      <c r="G30" s="20"/>
      <c r="H30" s="20"/>
      <c r="I30" s="20"/>
      <c r="J30" s="20"/>
      <c r="K30" s="20"/>
      <c r="L30" s="20"/>
      <c r="M30" s="18"/>
    </row>
    <row r="31" ht="25" customHeight="1" spans="1:13">
      <c r="A31" s="18"/>
      <c r="B31" s="11" t="s">
        <v>44</v>
      </c>
      <c r="C31" s="20"/>
      <c r="D31" s="20"/>
      <c r="E31" s="20"/>
      <c r="F31" s="20"/>
      <c r="G31" s="20"/>
      <c r="H31" s="20"/>
      <c r="I31" s="20"/>
      <c r="J31" s="20"/>
      <c r="K31" s="20"/>
      <c r="L31" s="20"/>
      <c r="M31" s="18"/>
    </row>
    <row r="32" ht="25" customHeight="1" spans="1:13">
      <c r="A32" s="18"/>
      <c r="B32" s="10" t="s">
        <v>45</v>
      </c>
      <c r="C32" s="20"/>
      <c r="D32" s="20"/>
      <c r="E32" s="20"/>
      <c r="F32" s="20"/>
      <c r="G32" s="20"/>
      <c r="H32" s="20"/>
      <c r="I32" s="20"/>
      <c r="J32" s="20"/>
      <c r="K32" s="20"/>
      <c r="L32" s="20"/>
      <c r="M32" s="18"/>
    </row>
    <row r="33" ht="25" customHeight="1" spans="1:13">
      <c r="A33" s="18"/>
      <c r="B33" s="10" t="s">
        <v>46</v>
      </c>
      <c r="C33" s="20"/>
      <c r="D33" s="20"/>
      <c r="E33" s="20"/>
      <c r="F33" s="20"/>
      <c r="G33" s="20"/>
      <c r="H33" s="20"/>
      <c r="I33" s="20"/>
      <c r="J33" s="20"/>
      <c r="K33" s="20"/>
      <c r="L33" s="20"/>
      <c r="M33" s="18"/>
    </row>
    <row r="34" ht="25" customHeight="1" spans="1:13">
      <c r="A34" s="18"/>
      <c r="B34" s="6" t="s">
        <v>47</v>
      </c>
      <c r="C34" s="20"/>
      <c r="D34" s="20"/>
      <c r="E34" s="20"/>
      <c r="F34" s="20"/>
      <c r="G34" s="20"/>
      <c r="H34" s="20"/>
      <c r="I34" s="20"/>
      <c r="J34" s="20"/>
      <c r="K34" s="20"/>
      <c r="L34" s="20"/>
      <c r="M34" s="18"/>
    </row>
    <row r="35" ht="25" customHeight="1" spans="1:13">
      <c r="A35" s="18"/>
      <c r="B35" s="11" t="s">
        <v>48</v>
      </c>
      <c r="C35" s="20"/>
      <c r="D35" s="20"/>
      <c r="E35" s="20"/>
      <c r="F35" s="20"/>
      <c r="G35" s="20"/>
      <c r="H35" s="20"/>
      <c r="I35" s="20"/>
      <c r="J35" s="20"/>
      <c r="K35" s="20"/>
      <c r="L35" s="20"/>
      <c r="M35" s="18"/>
    </row>
    <row r="36" ht="25" customHeight="1" spans="1:13">
      <c r="A36" s="18"/>
      <c r="B36" s="11" t="s">
        <v>49</v>
      </c>
      <c r="C36" s="20"/>
      <c r="D36" s="20"/>
      <c r="E36" s="20"/>
      <c r="F36" s="20"/>
      <c r="G36" s="20"/>
      <c r="H36" s="20"/>
      <c r="I36" s="20"/>
      <c r="J36" s="20"/>
      <c r="K36" s="20"/>
      <c r="L36" s="20"/>
      <c r="M36" s="23"/>
    </row>
  </sheetData>
  <mergeCells count="13">
    <mergeCell ref="A1:M1"/>
    <mergeCell ref="D3:F3"/>
    <mergeCell ref="G3:L3"/>
    <mergeCell ref="E4:F4"/>
    <mergeCell ref="J4:L4"/>
    <mergeCell ref="A3:A5"/>
    <mergeCell ref="B3:B5"/>
    <mergeCell ref="C3:C5"/>
    <mergeCell ref="D4:D5"/>
    <mergeCell ref="G4:G5"/>
    <mergeCell ref="H4:H5"/>
    <mergeCell ref="I4:I5"/>
    <mergeCell ref="M3:M5"/>
  </mergeCell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WWO_wpscloud_20241029184412-48e9a6e67b</Application>
  <HeadingPairs>
    <vt:vector size="2" baseType="variant">
      <vt:variant>
        <vt:lpstr>工作表</vt:lpstr>
      </vt:variant>
      <vt:variant>
        <vt:i4>1</vt:i4>
      </vt:variant>
    </vt:vector>
  </HeadingPairs>
  <TitlesOfParts>
    <vt:vector size="1" baseType="lpstr">
      <vt:lpstr>总的分类汇总表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张涛</cp:lastModifiedBy>
  <dcterms:created xsi:type="dcterms:W3CDTF">2022-04-26T02:53:00Z</dcterms:created>
  <dcterms:modified xsi:type="dcterms:W3CDTF">2024-12-26T00:06:53Z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B2752AAE59E44B40A05561CE0C5CAB3D_13</vt:lpwstr>
  </property>
  <property fmtid="{D5CDD505-2E9C-101B-9397-08002B2CF9AE}" pid="3" name="KSOProductBuildVer">
    <vt:lpwstr>2052-12.1.0.18912</vt:lpwstr>
  </property>
</Properties>
</file>